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filterPrivacy="1"/>
  <xr:revisionPtr revIDLastSave="0" documentId="13_ncr:1_{EEF80596-0527-4C68-B93E-08EAE8A8633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Prilog 1 ugovo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N6" i="1" s="1"/>
  <c r="O6" i="1" s="1"/>
  <c r="L7" i="1"/>
  <c r="L8" i="1"/>
  <c r="L9" i="1"/>
  <c r="L10" i="1"/>
  <c r="L11" i="1"/>
  <c r="L12" i="1"/>
  <c r="N12" i="1" s="1"/>
  <c r="O12" i="1" s="1"/>
  <c r="L13" i="1"/>
  <c r="N13" i="1" s="1"/>
  <c r="O13" i="1" s="1"/>
  <c r="L14" i="1"/>
  <c r="N14" i="1" s="1"/>
  <c r="O14" i="1" s="1"/>
  <c r="L15" i="1"/>
  <c r="N15" i="1" s="1"/>
  <c r="O15" i="1" s="1"/>
  <c r="L16" i="1"/>
  <c r="N16" i="1" s="1"/>
  <c r="O16" i="1" s="1"/>
  <c r="L17" i="1"/>
  <c r="N17" i="1" s="1"/>
  <c r="O17" i="1" s="1"/>
  <c r="L18" i="1"/>
  <c r="N18" i="1" s="1"/>
  <c r="O18" i="1" s="1"/>
  <c r="L19" i="1"/>
  <c r="N19" i="1" s="1"/>
  <c r="O19" i="1" s="1"/>
  <c r="L20" i="1"/>
  <c r="N20" i="1" s="1"/>
  <c r="O20" i="1" s="1"/>
  <c r="L21" i="1"/>
  <c r="L22" i="1"/>
  <c r="L23" i="1"/>
  <c r="L24" i="1"/>
  <c r="N24" i="1" s="1"/>
  <c r="O24" i="1" s="1"/>
  <c r="L5" i="1"/>
  <c r="N5" i="1" l="1"/>
  <c r="O5" i="1" s="1"/>
  <c r="O25" i="1"/>
  <c r="N7" i="1"/>
  <c r="O7" i="1" s="1"/>
  <c r="N23" i="1"/>
  <c r="O23" i="1" s="1"/>
  <c r="N11" i="1"/>
  <c r="O11" i="1" s="1"/>
  <c r="N22" i="1"/>
  <c r="O22" i="1" s="1"/>
  <c r="N10" i="1"/>
  <c r="O10" i="1" s="1"/>
  <c r="N21" i="1"/>
  <c r="O21" i="1" s="1"/>
  <c r="N9" i="1"/>
  <c r="O9" i="1" s="1"/>
  <c r="N8" i="1"/>
  <c r="O8" i="1" s="1"/>
  <c r="O26" i="1" l="1"/>
  <c r="O27" i="1"/>
</calcChain>
</file>

<file path=xl/sharedStrings.xml><?xml version="1.0" encoding="utf-8"?>
<sst xmlns="http://schemas.openxmlformats.org/spreadsheetml/2006/main" count="161" uniqueCount="90">
  <si>
    <t>Редни бр. партије</t>
  </si>
  <si>
    <t>JKL</t>
  </si>
  <si>
    <t>ATC</t>
  </si>
  <si>
    <t>INN</t>
  </si>
  <si>
    <t>Назив партије</t>
  </si>
  <si>
    <t>Фармацеутски облик</t>
  </si>
  <si>
    <t>Паковање и јачина лека</t>
  </si>
  <si>
    <t>Назив произвођача лека</t>
  </si>
  <si>
    <t>Јединица мере</t>
  </si>
  <si>
    <t>Jединична цена без ПДВ</t>
  </si>
  <si>
    <t>Количина</t>
  </si>
  <si>
    <t>Стопа ПДВ</t>
  </si>
  <si>
    <t>tableta</t>
  </si>
  <si>
    <t>оригинално паковање</t>
  </si>
  <si>
    <t>film tableta</t>
  </si>
  <si>
    <t>C09BA04</t>
  </si>
  <si>
    <t>perindopril, indapamid</t>
  </si>
  <si>
    <t>PERCARNIL COMBO</t>
  </si>
  <si>
    <t>Teva Gyogyszergyar ZRT.</t>
  </si>
  <si>
    <t>Вредност без ПДВ</t>
  </si>
  <si>
    <t>Износ ПДВ</t>
  </si>
  <si>
    <t>Вредност са 
ПДВ</t>
  </si>
  <si>
    <t>УКУПНА ВРЕДНОСТ УГОВОРА БЕЗ ПДВ</t>
  </si>
  <si>
    <t>ИЗНОС ПДВ</t>
  </si>
  <si>
    <t>УКУПНА ВРЕДНОСТ УГОВОРА СА ПДВ</t>
  </si>
  <si>
    <t>ЈН БР. 404-1-110/23-48</t>
  </si>
  <si>
    <t xml:space="preserve">       ПРИЛОГ 1 УГОВОРА - СПЕЦИФИКАЦИЈА ЛЕКОВА СА ЦЕНАМА, ЗА ЛЕКОВЕ КОЈИ СЕ ИЗДАЈУ НА РЕЦЕПТ У ПОСТУПКУ ЈАВНЕ НАБАВКЕ ЛЕКОВИ СА ЛИСТЕ А И ЛИСТЕ А1 ЛИСТЕ ЛЕКОВА - НОВИ ЛЕКОВИ											</t>
  </si>
  <si>
    <t>Спецификација лекова са ценама: Farmalogist doo</t>
  </si>
  <si>
    <t>B03BB01</t>
  </si>
  <si>
    <t>folna kiselina</t>
  </si>
  <si>
    <t>FOLNACID UNION</t>
  </si>
  <si>
    <t>blister, 20 po 5 mg</t>
  </si>
  <si>
    <t>Union medic d.o.o. Novi Sad</t>
  </si>
  <si>
    <t>C10BA06</t>
  </si>
  <si>
    <t>rosuvastatin, ezetimib</t>
  </si>
  <si>
    <t>ROXERA PLUS</t>
  </si>
  <si>
    <t>blister, 30 po (10mg + 10mg)</t>
  </si>
  <si>
    <t>Krka d.d., Novo Mesto</t>
  </si>
  <si>
    <t>blister, 30 po (20mg + 10mg)</t>
  </si>
  <si>
    <t>blister, 30 po (40mg + 10mg)</t>
  </si>
  <si>
    <t>J05AR03</t>
  </si>
  <si>
    <t>tenofovir, emtricitabin</t>
  </si>
  <si>
    <t>GILESTRA DUO T</t>
  </si>
  <si>
    <t>boca plastična, 30 po (245mg+200mg)</t>
  </si>
  <si>
    <t>Pliva Hrvatska d.o.o;Teva Operations Poland SP. Z.O.O;Merckle GmbH;Teva Pharma B.V.</t>
  </si>
  <si>
    <t>M01AE01</t>
  </si>
  <si>
    <t>ibuprofen</t>
  </si>
  <si>
    <t>BLOKMAX FORTE za decu</t>
  </si>
  <si>
    <t>oralna suspenzija</t>
  </si>
  <si>
    <t>boca staklena, 1 po 100ml (200mg/5ml)</t>
  </si>
  <si>
    <t>Alkaoid AD Skopje</t>
  </si>
  <si>
    <t>N03AX18</t>
  </si>
  <si>
    <t>lakozamid</t>
  </si>
  <si>
    <t>LOSMORID</t>
  </si>
  <si>
    <t>blister, 56 po 50 mg</t>
  </si>
  <si>
    <t>Alkaloid AD Skopje</t>
  </si>
  <si>
    <t>blister, 56 po 100 mg</t>
  </si>
  <si>
    <t>blister, 56 po 150 mg</t>
  </si>
  <si>
    <t>blister, 56 po 200 mg</t>
  </si>
  <si>
    <t>S01EE01</t>
  </si>
  <si>
    <t>latanoprost</t>
  </si>
  <si>
    <t>MONOPOST</t>
  </si>
  <si>
    <t>kapi za oči, rastvor u jednodoznom kontejneru</t>
  </si>
  <si>
    <t>jednodozni kontejner, 30 (3x10) po 0,2 ml  (50 mcg/ml)</t>
  </si>
  <si>
    <t>Laboratoire Unither - Coutances;Laboratoires Thea - Clermont Ferrand</t>
  </si>
  <si>
    <t>jednodozni kontejner, 30 (6x5) po 0,2 ml  (50 mcg/ml)</t>
  </si>
  <si>
    <t>kontejner za tablete, 30 po (5 mg + 1,25 mg)</t>
  </si>
  <si>
    <t>kontejner za tablete, 30 po (10 mg + 2,5 mg)</t>
  </si>
  <si>
    <t>C09BB03</t>
  </si>
  <si>
    <t>lizinopril, amlodipin</t>
  </si>
  <si>
    <t>SKOPRYL COMBO</t>
  </si>
  <si>
    <t>blister, 30 po (10 mg + 5 mg)</t>
  </si>
  <si>
    <t>blister, 30 po (20 mg + 5 mg)</t>
  </si>
  <si>
    <t>blister, 30 po (20 mg + 10 mg)</t>
  </si>
  <si>
    <t>G04CA52</t>
  </si>
  <si>
    <t>tamsulosin, dutasterid</t>
  </si>
  <si>
    <t>DUOTAM</t>
  </si>
  <si>
    <t>kapsula, tvrda</t>
  </si>
  <si>
    <t>boca plastična, 30 po (0,4 mg + 0,5 mg)</t>
  </si>
  <si>
    <t>S01ED51</t>
  </si>
  <si>
    <t>timolol, dorzolamid</t>
  </si>
  <si>
    <t>COSOPT bez konzervansa</t>
  </si>
  <si>
    <t>kapi za oči, rastvor</t>
  </si>
  <si>
    <t>bočica sa kapaljkom, 1 po 10 ml (5mg/ml + 20mg/ml)</t>
  </si>
  <si>
    <t>Santen OY</t>
  </si>
  <si>
    <t>S01EE05</t>
  </si>
  <si>
    <t>tafluprost</t>
  </si>
  <si>
    <t>SAFLUTAN</t>
  </si>
  <si>
    <t>bočica plastična, 1 po 3mL (15mcg/mL)</t>
  </si>
  <si>
    <t>Santen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</si>
</sst>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i/>
      <sz val="11"/>
      <color theme="1"/>
      <name val="Arial"/>
      <family val="2"/>
    </font>
    <font>
      <b/>
      <i/>
      <sz val="11"/>
      <color theme="2" tint="-0.249977111117893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19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1" fillId="2" borderId="1" xfId="14" applyFont="1" applyFill="1" applyBorder="1" applyAlignment="1">
      <alignment horizontal="right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/>
    </xf>
  </cellXfs>
  <cellStyles count="15">
    <cellStyle name="Normal" xfId="0" builtinId="0"/>
    <cellStyle name="Normal 11" xfId="2" xr:uid="{00000000-0005-0000-0000-000001000000}"/>
    <cellStyle name="Normal 2" xfId="3" xr:uid="{00000000-0005-0000-0000-000002000000}"/>
    <cellStyle name="Normal 2 10" xfId="4" xr:uid="{00000000-0005-0000-0000-000003000000}"/>
    <cellStyle name="Normal 2 13" xfId="5" xr:uid="{00000000-0005-0000-0000-000004000000}"/>
    <cellStyle name="Normal 2 14" xfId="6" xr:uid="{00000000-0005-0000-0000-000005000000}"/>
    <cellStyle name="Normal 2 2" xfId="7" xr:uid="{00000000-0005-0000-0000-000006000000}"/>
    <cellStyle name="Normal 2 2 10" xfId="8" xr:uid="{00000000-0005-0000-0000-000007000000}"/>
    <cellStyle name="Normal 2 2 12" xfId="9" xr:uid="{00000000-0005-0000-0000-000008000000}"/>
    <cellStyle name="Normal 2 2 6" xfId="10" xr:uid="{00000000-0005-0000-0000-000009000000}"/>
    <cellStyle name="Normal 2 3" xfId="11" xr:uid="{00000000-0005-0000-0000-00000A000000}"/>
    <cellStyle name="Normal 3" xfId="1" xr:uid="{00000000-0005-0000-0000-00002F000000}"/>
    <cellStyle name="Normal 3 4" xfId="14" xr:uid="{904D5844-9F21-4AE1-98DB-848FC2575D0B}"/>
    <cellStyle name="Normal 4" xfId="12" xr:uid="{00000000-0005-0000-0000-00000B000000}"/>
    <cellStyle name="Normal 7 4" xfId="1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workbookViewId="0">
      <selection activeCell="M8" sqref="M8"/>
    </sheetView>
  </sheetViews>
  <sheetFormatPr defaultRowHeight="15" x14ac:dyDescent="0.25"/>
  <cols>
    <col min="1" max="11" width="13.5703125" customWidth="1"/>
    <col min="12" max="12" width="13.5703125" style="1" customWidth="1"/>
    <col min="13" max="13" width="13.5703125" customWidth="1"/>
    <col min="14" max="14" width="12" style="1" customWidth="1"/>
    <col min="15" max="15" width="14.7109375" style="1" customWidth="1"/>
  </cols>
  <sheetData>
    <row r="1" spans="1:17" s="9" customFormat="1" ht="42" customHeight="1" x14ac:dyDescent="0.2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7" s="9" customFormat="1" ht="14.25" x14ac:dyDescent="0.2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9" customFormat="1" ht="14.25" x14ac:dyDescent="0.2">
      <c r="A3" s="9" t="s">
        <v>27</v>
      </c>
      <c r="L3" s="10"/>
      <c r="N3" s="10"/>
      <c r="O3" s="10"/>
    </row>
    <row r="4" spans="1:17" ht="36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3" t="s">
        <v>19</v>
      </c>
      <c r="M4" s="2" t="s">
        <v>11</v>
      </c>
      <c r="N4" s="4" t="s">
        <v>20</v>
      </c>
      <c r="O4" s="4" t="s">
        <v>21</v>
      </c>
    </row>
    <row r="5" spans="1:17" ht="22.5" x14ac:dyDescent="0.25">
      <c r="A5" s="13">
        <v>1</v>
      </c>
      <c r="B5" s="14">
        <v>1061055</v>
      </c>
      <c r="C5" s="14" t="s">
        <v>28</v>
      </c>
      <c r="D5" s="14" t="s">
        <v>29</v>
      </c>
      <c r="E5" s="14" t="s">
        <v>30</v>
      </c>
      <c r="F5" s="14" t="s">
        <v>12</v>
      </c>
      <c r="G5" s="14" t="s">
        <v>31</v>
      </c>
      <c r="H5" s="14" t="s">
        <v>32</v>
      </c>
      <c r="I5" s="14" t="s">
        <v>13</v>
      </c>
      <c r="J5" s="14">
        <v>114.03</v>
      </c>
      <c r="K5" s="5"/>
      <c r="L5" s="6">
        <f>J5*K5</f>
        <v>0</v>
      </c>
      <c r="M5" s="7">
        <v>0.1</v>
      </c>
      <c r="N5" s="8">
        <f>L5*M5</f>
        <v>0</v>
      </c>
      <c r="O5" s="8">
        <f>L5+N5</f>
        <v>0</v>
      </c>
    </row>
    <row r="6" spans="1:17" ht="22.5" x14ac:dyDescent="0.25">
      <c r="A6" s="13">
        <v>6</v>
      </c>
      <c r="B6" s="14">
        <v>1104051</v>
      </c>
      <c r="C6" s="14" t="s">
        <v>33</v>
      </c>
      <c r="D6" s="14" t="s">
        <v>34</v>
      </c>
      <c r="E6" s="14" t="s">
        <v>35</v>
      </c>
      <c r="F6" s="14" t="s">
        <v>14</v>
      </c>
      <c r="G6" s="14" t="s">
        <v>36</v>
      </c>
      <c r="H6" s="14" t="s">
        <v>37</v>
      </c>
      <c r="I6" s="14" t="s">
        <v>13</v>
      </c>
      <c r="J6" s="15">
        <v>1207.1300000000001</v>
      </c>
      <c r="K6" s="5"/>
      <c r="L6" s="6">
        <f t="shared" ref="L6:L24" si="0">J6*K6</f>
        <v>0</v>
      </c>
      <c r="M6" s="7">
        <v>0.1</v>
      </c>
      <c r="N6" s="8">
        <f t="shared" ref="N6:N24" si="1">L6*M6</f>
        <v>0</v>
      </c>
      <c r="O6" s="8">
        <f t="shared" ref="O6:O24" si="2">L6+N6</f>
        <v>0</v>
      </c>
    </row>
    <row r="7" spans="1:17" ht="22.5" x14ac:dyDescent="0.25">
      <c r="A7" s="13">
        <v>7</v>
      </c>
      <c r="B7" s="14">
        <v>1104053</v>
      </c>
      <c r="C7" s="14" t="s">
        <v>33</v>
      </c>
      <c r="D7" s="14" t="s">
        <v>34</v>
      </c>
      <c r="E7" s="14" t="s">
        <v>35</v>
      </c>
      <c r="F7" s="14" t="s">
        <v>14</v>
      </c>
      <c r="G7" s="14" t="s">
        <v>38</v>
      </c>
      <c r="H7" s="14" t="s">
        <v>37</v>
      </c>
      <c r="I7" s="14" t="s">
        <v>13</v>
      </c>
      <c r="J7" s="15">
        <v>1207.1300000000001</v>
      </c>
      <c r="K7" s="5"/>
      <c r="L7" s="6">
        <f t="shared" si="0"/>
        <v>0</v>
      </c>
      <c r="M7" s="7">
        <v>0.1</v>
      </c>
      <c r="N7" s="8">
        <f t="shared" si="1"/>
        <v>0</v>
      </c>
      <c r="O7" s="8">
        <f t="shared" si="2"/>
        <v>0</v>
      </c>
    </row>
    <row r="8" spans="1:17" ht="22.5" x14ac:dyDescent="0.25">
      <c r="A8" s="13">
        <v>8</v>
      </c>
      <c r="B8" s="14">
        <v>1104054</v>
      </c>
      <c r="C8" s="14" t="s">
        <v>33</v>
      </c>
      <c r="D8" s="14" t="s">
        <v>34</v>
      </c>
      <c r="E8" s="14" t="s">
        <v>35</v>
      </c>
      <c r="F8" s="14" t="s">
        <v>14</v>
      </c>
      <c r="G8" s="14" t="s">
        <v>39</v>
      </c>
      <c r="H8" s="14" t="s">
        <v>37</v>
      </c>
      <c r="I8" s="14" t="s">
        <v>13</v>
      </c>
      <c r="J8" s="15">
        <v>1393.29</v>
      </c>
      <c r="K8" s="5"/>
      <c r="L8" s="6">
        <f t="shared" si="0"/>
        <v>0</v>
      </c>
      <c r="M8" s="7">
        <v>0.1</v>
      </c>
      <c r="N8" s="8">
        <f t="shared" si="1"/>
        <v>0</v>
      </c>
      <c r="O8" s="8">
        <f t="shared" si="2"/>
        <v>0</v>
      </c>
    </row>
    <row r="9" spans="1:17" ht="78.75" x14ac:dyDescent="0.25">
      <c r="A9" s="13">
        <v>16</v>
      </c>
      <c r="B9" s="14">
        <v>1328509</v>
      </c>
      <c r="C9" s="14" t="s">
        <v>40</v>
      </c>
      <c r="D9" s="14" t="s">
        <v>41</v>
      </c>
      <c r="E9" s="14" t="s">
        <v>42</v>
      </c>
      <c r="F9" s="14" t="s">
        <v>14</v>
      </c>
      <c r="G9" s="14" t="s">
        <v>43</v>
      </c>
      <c r="H9" s="14" t="s">
        <v>44</v>
      </c>
      <c r="I9" s="14" t="s">
        <v>13</v>
      </c>
      <c r="J9" s="15">
        <v>3834.3</v>
      </c>
      <c r="K9" s="5"/>
      <c r="L9" s="6">
        <f t="shared" si="0"/>
        <v>0</v>
      </c>
      <c r="M9" s="7">
        <v>0.1</v>
      </c>
      <c r="N9" s="8">
        <f t="shared" si="1"/>
        <v>0</v>
      </c>
      <c r="O9" s="8">
        <f t="shared" si="2"/>
        <v>0</v>
      </c>
    </row>
    <row r="10" spans="1:17" ht="33.75" x14ac:dyDescent="0.25">
      <c r="A10" s="13">
        <v>18</v>
      </c>
      <c r="B10" s="14">
        <v>3162330</v>
      </c>
      <c r="C10" s="14" t="s">
        <v>45</v>
      </c>
      <c r="D10" s="14" t="s">
        <v>46</v>
      </c>
      <c r="E10" s="14" t="s">
        <v>47</v>
      </c>
      <c r="F10" s="14" t="s">
        <v>48</v>
      </c>
      <c r="G10" s="14" t="s">
        <v>49</v>
      </c>
      <c r="H10" s="14" t="s">
        <v>50</v>
      </c>
      <c r="I10" s="14" t="s">
        <v>13</v>
      </c>
      <c r="J10" s="14">
        <v>156.69999999999999</v>
      </c>
      <c r="K10" s="5"/>
      <c r="L10" s="6">
        <f t="shared" si="0"/>
        <v>0</v>
      </c>
      <c r="M10" s="7">
        <v>0.1</v>
      </c>
      <c r="N10" s="8">
        <f t="shared" si="1"/>
        <v>0</v>
      </c>
      <c r="O10" s="8">
        <f t="shared" si="2"/>
        <v>0</v>
      </c>
    </row>
    <row r="11" spans="1:17" ht="22.5" x14ac:dyDescent="0.25">
      <c r="A11" s="13">
        <v>40</v>
      </c>
      <c r="B11" s="14">
        <v>1084760</v>
      </c>
      <c r="C11" s="14" t="s">
        <v>51</v>
      </c>
      <c r="D11" s="14" t="s">
        <v>52</v>
      </c>
      <c r="E11" s="14" t="s">
        <v>53</v>
      </c>
      <c r="F11" s="14" t="s">
        <v>14</v>
      </c>
      <c r="G11" s="14" t="s">
        <v>54</v>
      </c>
      <c r="H11" s="14" t="s">
        <v>55</v>
      </c>
      <c r="I11" s="14" t="s">
        <v>13</v>
      </c>
      <c r="J11" s="14">
        <v>793.08</v>
      </c>
      <c r="K11" s="5"/>
      <c r="L11" s="6">
        <f t="shared" si="0"/>
        <v>0</v>
      </c>
      <c r="M11" s="7">
        <v>0.1</v>
      </c>
      <c r="N11" s="8">
        <f t="shared" si="1"/>
        <v>0</v>
      </c>
      <c r="O11" s="8">
        <f t="shared" si="2"/>
        <v>0</v>
      </c>
    </row>
    <row r="12" spans="1:17" ht="22.5" x14ac:dyDescent="0.25">
      <c r="A12" s="13">
        <v>41</v>
      </c>
      <c r="B12" s="14">
        <v>1084761</v>
      </c>
      <c r="C12" s="14" t="s">
        <v>51</v>
      </c>
      <c r="D12" s="14" t="s">
        <v>52</v>
      </c>
      <c r="E12" s="14" t="s">
        <v>53</v>
      </c>
      <c r="F12" s="14" t="s">
        <v>14</v>
      </c>
      <c r="G12" s="14" t="s">
        <v>56</v>
      </c>
      <c r="H12" s="14" t="s">
        <v>55</v>
      </c>
      <c r="I12" s="14" t="s">
        <v>13</v>
      </c>
      <c r="J12" s="15">
        <v>1782.4</v>
      </c>
      <c r="K12" s="5"/>
      <c r="L12" s="6">
        <f t="shared" si="0"/>
        <v>0</v>
      </c>
      <c r="M12" s="7">
        <v>0.1</v>
      </c>
      <c r="N12" s="8">
        <f t="shared" si="1"/>
        <v>0</v>
      </c>
      <c r="O12" s="8">
        <f t="shared" si="2"/>
        <v>0</v>
      </c>
    </row>
    <row r="13" spans="1:17" ht="22.5" x14ac:dyDescent="0.25">
      <c r="A13" s="13">
        <v>42</v>
      </c>
      <c r="B13" s="14">
        <v>1084762</v>
      </c>
      <c r="C13" s="14" t="s">
        <v>51</v>
      </c>
      <c r="D13" s="14" t="s">
        <v>52</v>
      </c>
      <c r="E13" s="14" t="s">
        <v>53</v>
      </c>
      <c r="F13" s="14" t="s">
        <v>14</v>
      </c>
      <c r="G13" s="14" t="s">
        <v>57</v>
      </c>
      <c r="H13" s="14" t="s">
        <v>55</v>
      </c>
      <c r="I13" s="14" t="s">
        <v>13</v>
      </c>
      <c r="J13" s="15">
        <v>2673.46</v>
      </c>
      <c r="K13" s="5"/>
      <c r="L13" s="6">
        <f t="shared" si="0"/>
        <v>0</v>
      </c>
      <c r="M13" s="7">
        <v>0.1</v>
      </c>
      <c r="N13" s="8">
        <f t="shared" si="1"/>
        <v>0</v>
      </c>
      <c r="O13" s="8">
        <f t="shared" si="2"/>
        <v>0</v>
      </c>
    </row>
    <row r="14" spans="1:17" ht="22.5" x14ac:dyDescent="0.25">
      <c r="A14" s="13">
        <v>43</v>
      </c>
      <c r="B14" s="14">
        <v>1084763</v>
      </c>
      <c r="C14" s="14" t="s">
        <v>51</v>
      </c>
      <c r="D14" s="14" t="s">
        <v>52</v>
      </c>
      <c r="E14" s="14" t="s">
        <v>53</v>
      </c>
      <c r="F14" s="14" t="s">
        <v>14</v>
      </c>
      <c r="G14" s="14" t="s">
        <v>58</v>
      </c>
      <c r="H14" s="14" t="s">
        <v>55</v>
      </c>
      <c r="I14" s="14" t="s">
        <v>13</v>
      </c>
      <c r="J14" s="15">
        <v>3564.51</v>
      </c>
      <c r="K14" s="5"/>
      <c r="L14" s="6">
        <f t="shared" si="0"/>
        <v>0</v>
      </c>
      <c r="M14" s="7">
        <v>0.1</v>
      </c>
      <c r="N14" s="8">
        <f t="shared" si="1"/>
        <v>0</v>
      </c>
      <c r="O14" s="8">
        <f t="shared" si="2"/>
        <v>0</v>
      </c>
    </row>
    <row r="15" spans="1:17" ht="56.25" x14ac:dyDescent="0.25">
      <c r="A15" s="13">
        <v>47</v>
      </c>
      <c r="B15" s="14">
        <v>7099011</v>
      </c>
      <c r="C15" s="14" t="s">
        <v>59</v>
      </c>
      <c r="D15" s="14" t="s">
        <v>60</v>
      </c>
      <c r="E15" s="14" t="s">
        <v>61</v>
      </c>
      <c r="F15" s="14" t="s">
        <v>62</v>
      </c>
      <c r="G15" s="14" t="s">
        <v>63</v>
      </c>
      <c r="H15" s="14" t="s">
        <v>64</v>
      </c>
      <c r="I15" s="14" t="s">
        <v>13</v>
      </c>
      <c r="J15" s="14">
        <v>811.09</v>
      </c>
      <c r="K15" s="5"/>
      <c r="L15" s="6">
        <f t="shared" si="0"/>
        <v>0</v>
      </c>
      <c r="M15" s="7">
        <v>0.1</v>
      </c>
      <c r="N15" s="8">
        <f t="shared" si="1"/>
        <v>0</v>
      </c>
      <c r="O15" s="8">
        <f t="shared" si="2"/>
        <v>0</v>
      </c>
    </row>
    <row r="16" spans="1:17" ht="56.25" x14ac:dyDescent="0.25">
      <c r="A16" s="13">
        <v>48</v>
      </c>
      <c r="B16" s="14">
        <v>7099012</v>
      </c>
      <c r="C16" s="14" t="s">
        <v>59</v>
      </c>
      <c r="D16" s="14" t="s">
        <v>60</v>
      </c>
      <c r="E16" s="14" t="s">
        <v>61</v>
      </c>
      <c r="F16" s="14" t="s">
        <v>62</v>
      </c>
      <c r="G16" s="14" t="s">
        <v>65</v>
      </c>
      <c r="H16" s="14" t="s">
        <v>64</v>
      </c>
      <c r="I16" s="14" t="s">
        <v>13</v>
      </c>
      <c r="J16" s="14">
        <v>811.09</v>
      </c>
      <c r="K16" s="5"/>
      <c r="L16" s="6">
        <f t="shared" si="0"/>
        <v>0</v>
      </c>
      <c r="M16" s="7">
        <v>0.1</v>
      </c>
      <c r="N16" s="8">
        <f t="shared" si="1"/>
        <v>0</v>
      </c>
      <c r="O16" s="8">
        <f t="shared" si="2"/>
        <v>0</v>
      </c>
    </row>
    <row r="17" spans="1:15" ht="33.75" x14ac:dyDescent="0.25">
      <c r="A17" s="13">
        <v>54</v>
      </c>
      <c r="B17" s="14">
        <v>1401671</v>
      </c>
      <c r="C17" s="14" t="s">
        <v>15</v>
      </c>
      <c r="D17" s="14" t="s">
        <v>16</v>
      </c>
      <c r="E17" s="14" t="s">
        <v>17</v>
      </c>
      <c r="F17" s="14" t="s">
        <v>14</v>
      </c>
      <c r="G17" s="14" t="s">
        <v>66</v>
      </c>
      <c r="H17" s="14" t="s">
        <v>18</v>
      </c>
      <c r="I17" s="14" t="s">
        <v>13</v>
      </c>
      <c r="J17" s="14">
        <v>277.22000000000003</v>
      </c>
      <c r="K17" s="5"/>
      <c r="L17" s="6">
        <f t="shared" si="0"/>
        <v>0</v>
      </c>
      <c r="M17" s="7">
        <v>0.1</v>
      </c>
      <c r="N17" s="8">
        <f t="shared" si="1"/>
        <v>0</v>
      </c>
      <c r="O17" s="8">
        <f t="shared" si="2"/>
        <v>0</v>
      </c>
    </row>
    <row r="18" spans="1:15" ht="33.75" x14ac:dyDescent="0.25">
      <c r="A18" s="13">
        <v>55</v>
      </c>
      <c r="B18" s="14">
        <v>1401672</v>
      </c>
      <c r="C18" s="14" t="s">
        <v>15</v>
      </c>
      <c r="D18" s="14" t="s">
        <v>16</v>
      </c>
      <c r="E18" s="14" t="s">
        <v>17</v>
      </c>
      <c r="F18" s="14" t="s">
        <v>14</v>
      </c>
      <c r="G18" s="14" t="s">
        <v>67</v>
      </c>
      <c r="H18" s="14" t="s">
        <v>18</v>
      </c>
      <c r="I18" s="14" t="s">
        <v>13</v>
      </c>
      <c r="J18" s="14">
        <v>646.52</v>
      </c>
      <c r="K18" s="5"/>
      <c r="L18" s="6">
        <f t="shared" si="0"/>
        <v>0</v>
      </c>
      <c r="M18" s="7">
        <v>0.1</v>
      </c>
      <c r="N18" s="8">
        <f t="shared" si="1"/>
        <v>0</v>
      </c>
      <c r="O18" s="8">
        <f t="shared" si="2"/>
        <v>0</v>
      </c>
    </row>
    <row r="19" spans="1:15" ht="22.5" x14ac:dyDescent="0.25">
      <c r="A19" s="13">
        <v>56</v>
      </c>
      <c r="B19" s="14">
        <v>1103837</v>
      </c>
      <c r="C19" s="14" t="s">
        <v>68</v>
      </c>
      <c r="D19" s="14" t="s">
        <v>69</v>
      </c>
      <c r="E19" s="14" t="s">
        <v>70</v>
      </c>
      <c r="F19" s="14" t="s">
        <v>12</v>
      </c>
      <c r="G19" s="14" t="s">
        <v>71</v>
      </c>
      <c r="H19" s="14" t="s">
        <v>50</v>
      </c>
      <c r="I19" s="14" t="s">
        <v>13</v>
      </c>
      <c r="J19" s="14">
        <v>299.32</v>
      </c>
      <c r="K19" s="5"/>
      <c r="L19" s="6">
        <f t="shared" si="0"/>
        <v>0</v>
      </c>
      <c r="M19" s="7">
        <v>0.1</v>
      </c>
      <c r="N19" s="8">
        <f t="shared" si="1"/>
        <v>0</v>
      </c>
      <c r="O19" s="8">
        <f t="shared" si="2"/>
        <v>0</v>
      </c>
    </row>
    <row r="20" spans="1:15" ht="22.5" x14ac:dyDescent="0.25">
      <c r="A20" s="13">
        <v>57</v>
      </c>
      <c r="B20" s="14">
        <v>1103887</v>
      </c>
      <c r="C20" s="14" t="s">
        <v>68</v>
      </c>
      <c r="D20" s="14" t="s">
        <v>69</v>
      </c>
      <c r="E20" s="14" t="s">
        <v>70</v>
      </c>
      <c r="F20" s="14" t="s">
        <v>12</v>
      </c>
      <c r="G20" s="14" t="s">
        <v>72</v>
      </c>
      <c r="H20" s="14" t="s">
        <v>50</v>
      </c>
      <c r="I20" s="14" t="s">
        <v>13</v>
      </c>
      <c r="J20" s="14">
        <v>332.23</v>
      </c>
      <c r="K20" s="5"/>
      <c r="L20" s="6">
        <f t="shared" si="0"/>
        <v>0</v>
      </c>
      <c r="M20" s="7">
        <v>0.1</v>
      </c>
      <c r="N20" s="8">
        <f t="shared" si="1"/>
        <v>0</v>
      </c>
      <c r="O20" s="8">
        <f t="shared" si="2"/>
        <v>0</v>
      </c>
    </row>
    <row r="21" spans="1:15" ht="22.5" x14ac:dyDescent="0.25">
      <c r="A21" s="13">
        <v>58</v>
      </c>
      <c r="B21" s="14">
        <v>1103888</v>
      </c>
      <c r="C21" s="14" t="s">
        <v>68</v>
      </c>
      <c r="D21" s="14" t="s">
        <v>69</v>
      </c>
      <c r="E21" s="14" t="s">
        <v>70</v>
      </c>
      <c r="F21" s="14" t="s">
        <v>12</v>
      </c>
      <c r="G21" s="14" t="s">
        <v>73</v>
      </c>
      <c r="H21" s="14" t="s">
        <v>50</v>
      </c>
      <c r="I21" s="14" t="s">
        <v>13</v>
      </c>
      <c r="J21" s="14">
        <v>397.97</v>
      </c>
      <c r="K21" s="5"/>
      <c r="L21" s="6">
        <f t="shared" si="0"/>
        <v>0</v>
      </c>
      <c r="M21" s="7">
        <v>0.1</v>
      </c>
      <c r="N21" s="8">
        <f t="shared" si="1"/>
        <v>0</v>
      </c>
      <c r="O21" s="8">
        <f t="shared" si="2"/>
        <v>0</v>
      </c>
    </row>
    <row r="22" spans="1:15" ht="33.75" x14ac:dyDescent="0.25">
      <c r="A22" s="13">
        <v>72</v>
      </c>
      <c r="B22" s="14">
        <v>1134251</v>
      </c>
      <c r="C22" s="14" t="s">
        <v>74</v>
      </c>
      <c r="D22" s="14" t="s">
        <v>75</v>
      </c>
      <c r="E22" s="14" t="s">
        <v>76</v>
      </c>
      <c r="F22" s="14" t="s">
        <v>77</v>
      </c>
      <c r="G22" s="14" t="s">
        <v>78</v>
      </c>
      <c r="H22" s="14" t="s">
        <v>50</v>
      </c>
      <c r="I22" s="14" t="s">
        <v>13</v>
      </c>
      <c r="J22" s="14">
        <v>742.62</v>
      </c>
      <c r="K22" s="5"/>
      <c r="L22" s="6">
        <f t="shared" si="0"/>
        <v>0</v>
      </c>
      <c r="M22" s="7">
        <v>0.1</v>
      </c>
      <c r="N22" s="8">
        <f t="shared" si="1"/>
        <v>0</v>
      </c>
      <c r="O22" s="8">
        <f t="shared" si="2"/>
        <v>0</v>
      </c>
    </row>
    <row r="23" spans="1:15" ht="45" x14ac:dyDescent="0.25">
      <c r="A23" s="13">
        <v>98</v>
      </c>
      <c r="B23" s="14">
        <v>7099186</v>
      </c>
      <c r="C23" s="14" t="s">
        <v>79</v>
      </c>
      <c r="D23" s="14" t="s">
        <v>80</v>
      </c>
      <c r="E23" s="14" t="s">
        <v>81</v>
      </c>
      <c r="F23" s="14" t="s">
        <v>82</v>
      </c>
      <c r="G23" s="14" t="s">
        <v>83</v>
      </c>
      <c r="H23" s="14" t="s">
        <v>84</v>
      </c>
      <c r="I23" s="14" t="s">
        <v>13</v>
      </c>
      <c r="J23" s="15">
        <v>1701.53</v>
      </c>
      <c r="K23" s="5"/>
      <c r="L23" s="6">
        <f t="shared" si="0"/>
        <v>0</v>
      </c>
      <c r="M23" s="7">
        <v>0.1</v>
      </c>
      <c r="N23" s="8">
        <f t="shared" si="1"/>
        <v>0</v>
      </c>
      <c r="O23" s="8">
        <f t="shared" si="2"/>
        <v>0</v>
      </c>
    </row>
    <row r="24" spans="1:15" ht="33.75" x14ac:dyDescent="0.25">
      <c r="A24" s="13">
        <v>99</v>
      </c>
      <c r="B24" s="14">
        <v>7099196</v>
      </c>
      <c r="C24" s="14" t="s">
        <v>85</v>
      </c>
      <c r="D24" s="14" t="s">
        <v>86</v>
      </c>
      <c r="E24" s="14" t="s">
        <v>87</v>
      </c>
      <c r="F24" s="14" t="s">
        <v>82</v>
      </c>
      <c r="G24" s="14" t="s">
        <v>88</v>
      </c>
      <c r="H24" s="14" t="s">
        <v>89</v>
      </c>
      <c r="I24" s="14" t="s">
        <v>13</v>
      </c>
      <c r="J24" s="15">
        <v>1466.08</v>
      </c>
      <c r="K24" s="5"/>
      <c r="L24" s="6">
        <f t="shared" si="0"/>
        <v>0</v>
      </c>
      <c r="M24" s="7">
        <v>0.1</v>
      </c>
      <c r="N24" s="8">
        <f t="shared" si="1"/>
        <v>0</v>
      </c>
      <c r="O24" s="8">
        <f t="shared" si="2"/>
        <v>0</v>
      </c>
    </row>
    <row r="25" spans="1:15" x14ac:dyDescent="0.25">
      <c r="A25" s="16" t="s">
        <v>22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7">
        <f>SUM(L5:L24)</f>
        <v>0</v>
      </c>
    </row>
    <row r="26" spans="1:15" x14ac:dyDescent="0.25">
      <c r="A26" s="16" t="s">
        <v>23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f>SUM(N5:N24)</f>
        <v>0</v>
      </c>
    </row>
    <row r="27" spans="1:15" x14ac:dyDescent="0.25">
      <c r="A27" s="16" t="s">
        <v>24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f>SUM(O5:O24)</f>
        <v>0</v>
      </c>
    </row>
  </sheetData>
  <mergeCells count="5">
    <mergeCell ref="A25:N25"/>
    <mergeCell ref="A26:N26"/>
    <mergeCell ref="A27:N27"/>
    <mergeCell ref="A2:Q2"/>
    <mergeCell ref="A1:O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1 ugovora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2023-07-12T10:32:18Z</dcterms:modified>
</cp:coreProperties>
</file>